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2"/>
  </bookViews>
  <sheets>
    <sheet name="2014" sheetId="1" r:id="rId1"/>
    <sheet name="2015" sheetId="2" r:id="rId2"/>
    <sheet name="2016 г" sheetId="3" r:id="rId3"/>
  </sheets>
  <definedNames/>
  <calcPr fullCalcOnLoad="1"/>
</workbook>
</file>

<file path=xl/sharedStrings.xml><?xml version="1.0" encoding="utf-8"?>
<sst xmlns="http://schemas.openxmlformats.org/spreadsheetml/2006/main" count="214" uniqueCount="171">
  <si>
    <t>Код</t>
  </si>
  <si>
    <t>Расшифровка кода затрат</t>
  </si>
  <si>
    <t>Сумма внебюджетных затрат</t>
  </si>
  <si>
    <t>Наименование затрат</t>
  </si>
  <si>
    <t>Услуги связи</t>
  </si>
  <si>
    <t>Телефон и интернет</t>
  </si>
  <si>
    <t>Работа, услуги по содержанию имущества</t>
  </si>
  <si>
    <t>35000(противопожарная обработка);</t>
  </si>
  <si>
    <t>Прочие работы, услуги</t>
  </si>
  <si>
    <t>Прочие расходы</t>
  </si>
  <si>
    <t>51396 (налог на имущество);</t>
  </si>
  <si>
    <t>Увеличение стоимости основных средств</t>
  </si>
  <si>
    <t xml:space="preserve">25000(пьедестал «Матрешка»), </t>
  </si>
  <si>
    <t>18885 (моноблок),</t>
  </si>
  <si>
    <t>Увеличение стоимости материальных запасов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</si>
  <si>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231531,15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</si>
  <si>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4476,06 (ГСМ на «Буран»);</t>
  </si>
  <si>
    <t>4489,50 (медикаменты)</t>
  </si>
  <si>
    <t>43837,35 (ГСМ, масла, литол, лампочки, фильтры, и запасные части)</t>
  </si>
  <si>
    <t>1720,50(строительные материалы: краска, гвозди,  саморезы, кисти… )</t>
  </si>
  <si>
    <t>7920,00+2943,14 (вода питьевая, стаканчики пластиковые - питьевой режим)</t>
  </si>
  <si>
    <t>4850,00 (генератор)</t>
  </si>
  <si>
    <t>6000,00 (дрова для Лыжной базы)</t>
  </si>
  <si>
    <t>7538,00 (клапан балансировочный)</t>
  </si>
  <si>
    <t>10340,00+700 (конвектора, кронштейны)</t>
  </si>
  <si>
    <t>3700,00 (дверь металлическая для футболистов, коробка дверная)</t>
  </si>
  <si>
    <t>4420,00 (кран шар. 11с31пДу32 приварной)</t>
  </si>
  <si>
    <t>14150,00 (насос циркуляционный)</t>
  </si>
  <si>
    <t>26000,00 (виборды)</t>
  </si>
  <si>
    <t>25300,00+3723,00  (замена оконных блоков)</t>
  </si>
  <si>
    <t>10558,30 (моющие и чистящие средства и инвентарь)</t>
  </si>
  <si>
    <t>5708,40 (канцелярские товары)</t>
  </si>
  <si>
    <t>3750,00 (ткань для ремонта тренажеров)</t>
  </si>
  <si>
    <t>28424,00 (спортивный инвентарь: мячи, эспандеры, ракетки…)</t>
  </si>
  <si>
    <t>1512,00 (патроны для стартового пистолета)</t>
  </si>
  <si>
    <t>1500,00 (карта подарочная тренеру Костину Е.Ю. на День молодежи)</t>
  </si>
  <si>
    <t>2600 (огнетушители)</t>
  </si>
  <si>
    <t>5370,90 (лампочки, светильник, напильник, розетка, тонер)</t>
  </si>
  <si>
    <t>Налог на прибыль</t>
  </si>
  <si>
    <t>1 158,00</t>
  </si>
  <si>
    <t>за 2013 год</t>
  </si>
  <si>
    <t>Итого расходов:</t>
  </si>
  <si>
    <t>Доход за год</t>
  </si>
  <si>
    <t>Остаток на 01.01.2015</t>
  </si>
  <si>
    <t>40000 услуги по ремонту тренаж зала+10840 взносы</t>
  </si>
  <si>
    <t>5200 (счетчики)</t>
  </si>
  <si>
    <t>16620 (лыжероллеры)</t>
  </si>
  <si>
    <t>10900 (колонка)</t>
  </si>
  <si>
    <t>800 (ЭЦП контур)</t>
  </si>
  <si>
    <t>93240 райпо (пит. Лагерь)</t>
  </si>
  <si>
    <t>6000 (обучение по ПБ)</t>
  </si>
  <si>
    <t>11700 награждение лыжня</t>
  </si>
  <si>
    <t>3100 грамоты (с премии)</t>
  </si>
  <si>
    <t>14000 печатный двор (свидетельства выпускника)</t>
  </si>
  <si>
    <t xml:space="preserve">6603,93+20589,72(страхование автотранспорта), </t>
  </si>
  <si>
    <t>870 типография (бланки квитанций)</t>
  </si>
  <si>
    <t xml:space="preserve">9775 кубки медали </t>
  </si>
  <si>
    <t>667,06 пени в ПФ</t>
  </si>
  <si>
    <t>8000 за колку дров+взносы 2744</t>
  </si>
  <si>
    <t>45146(медицинские осмотры+осмотры водителя+аттестация сэс); 14900 медосмотры лагерь</t>
  </si>
  <si>
    <t>17980,2 возврат райпо обеспечения контракта</t>
  </si>
  <si>
    <t>22429,53 (охрана объекта)</t>
  </si>
  <si>
    <t>13110 (центр дезинфекции (долг на начало года 2280)</t>
  </si>
  <si>
    <t>15200 замена окна</t>
  </si>
  <si>
    <t>2933,45 («Партнер» ТБО); 1400+1044(тимберхаус ТБО); 266,68 (ТБО гарант)</t>
  </si>
  <si>
    <t>1921 т.о. автобус</t>
  </si>
  <si>
    <t>750+500+975(заправка картриджа)</t>
  </si>
  <si>
    <t>2469,56 (т.о. кнопки пож. сигн);</t>
  </si>
  <si>
    <t>Остаток на 01.01.2014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</si>
  <si>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</si>
  <si>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</si>
  <si>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</si>
  <si>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</si>
  <si>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</si>
  <si>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</si>
  <si>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</si>
  <si>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</si>
  <si>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</si>
  <si>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</si>
  <si>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</si>
  <si>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</si>
  <si>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Расходование внебюджетных средств в 2015 году</t>
  </si>
  <si>
    <t>Поступление внебюджетных средств в 2015 году</t>
  </si>
  <si>
    <t>27300 (обследование сигнализации (2100 долг на начало года)</t>
  </si>
  <si>
    <t>1300 курсы уц "Перспектива"; 1800 курсы по экологии; 2000 курсы ФГБОУ НИППКРКС АПК; 3000 семинар</t>
  </si>
  <si>
    <t>Расходование внебюджетных средств в 2014 году</t>
  </si>
  <si>
    <t>заработная плата</t>
  </si>
  <si>
    <t>Заработная плата</t>
  </si>
  <si>
    <t>Начисления на оплату труда</t>
  </si>
  <si>
    <t>начисления</t>
  </si>
  <si>
    <t>Прочие выплаты</t>
  </si>
  <si>
    <t>Транспортные услуги</t>
  </si>
  <si>
    <t>Коммунальные услуги</t>
  </si>
  <si>
    <t>жбо</t>
  </si>
  <si>
    <t>проживание (Марсуверский) (1600)</t>
  </si>
  <si>
    <t xml:space="preserve">                      </t>
  </si>
  <si>
    <t>обои 5241</t>
  </si>
  <si>
    <t>унитазы 7996</t>
  </si>
  <si>
    <t>дрова 3000</t>
  </si>
  <si>
    <t>медикаменты лагерь  2241,12</t>
  </si>
  <si>
    <t>спортинвентарь для флорбола 11220</t>
  </si>
  <si>
    <t>шапочки для плавания 2380</t>
  </si>
  <si>
    <t>бутцы футбольные 2600</t>
  </si>
  <si>
    <t>расходные косилка 907</t>
  </si>
  <si>
    <t>баннер 2780+гирлянда 389</t>
  </si>
  <si>
    <t>покупка энерготехнич. оборуд.16528,37</t>
  </si>
  <si>
    <t>госпошлина за лицензию750</t>
  </si>
  <si>
    <t>вода лагерь 9660+помпа 600</t>
  </si>
  <si>
    <t>спортинвентарь(лагерь) - 6440,00</t>
  </si>
  <si>
    <t>т.о кнопки вызова полиции (2683,92)</t>
  </si>
  <si>
    <t>дератизация 12540,00</t>
  </si>
  <si>
    <t>т.о противопож. сис-мы (25200)</t>
  </si>
  <si>
    <t>мед.о. водителя 10400,00</t>
  </si>
  <si>
    <t>аттестация работников 600,00</t>
  </si>
  <si>
    <t>курсы охр труда 2371,00</t>
  </si>
  <si>
    <t>проживание на соревнованиях (9933+2367+13000= 25300)</t>
  </si>
  <si>
    <t xml:space="preserve">Суточные (Марсуверский, Большаков)- 2100, </t>
  </si>
  <si>
    <t>мед.о. персонала 32046,00</t>
  </si>
  <si>
    <t>питание лагерь - 101459,10</t>
  </si>
  <si>
    <t>18020 - лыжероллеры Ваухти</t>
  </si>
  <si>
    <t>увеличение стоимости основных средств</t>
  </si>
  <si>
    <t>налог на прибыль 2014 года - 2860,00</t>
  </si>
  <si>
    <t>договор гр-пр. хар-ра : заготовка дров - 5503,оклейка стен на л/б - 21931, ремонт СИП (электромонтажные работы) - 3500+6950, ремнот туалетов на л/б - 42602+8641= 89127,00</t>
  </si>
  <si>
    <t>испытание пож.лестницы - 3500</t>
  </si>
  <si>
    <t>охрана объекта ОВД - 24564,00</t>
  </si>
  <si>
    <t>наградная продукция-4971,90</t>
  </si>
  <si>
    <t>страхование автобуса - 7958,41</t>
  </si>
  <si>
    <t>страхование гражданской ответ. перевозчика- 20574,05</t>
  </si>
  <si>
    <t>наградная продукция (для комитета) 6000</t>
  </si>
  <si>
    <t>питание спортсменам 11200+11700+12450=35350,00</t>
  </si>
  <si>
    <t>награждение тренера сборной (Администрация) - 15152</t>
  </si>
  <si>
    <t>госпошлина за то буран 400</t>
  </si>
  <si>
    <t>пени налог на имущество за 2013 год , оплата штрафов, уплата недоимок и пени в ФНС - 12840</t>
  </si>
  <si>
    <t>запр. картр. 650+550+552=1752,00</t>
  </si>
  <si>
    <t>ТО-1 и ТО-2 автобуса ПАЗ (Боровичское АТП) - 20500,00</t>
  </si>
  <si>
    <t>ГСМ косилка 4550,12(аи)+720 (масло)</t>
  </si>
  <si>
    <t>ТБО (3056,96+2088+615+1566+1566= 8891,96)</t>
  </si>
  <si>
    <t>тех.о. автобус 921+921=1842</t>
  </si>
  <si>
    <t>журналы (типография) - 2550,00</t>
  </si>
  <si>
    <t>стирка белья -7725,00</t>
  </si>
  <si>
    <t>ГСМ ПАЗ 7867,94+2762+7890+7475(образование)+7289,22 (соц.защита)=33284,16</t>
  </si>
  <si>
    <t>моющие 7154,11(лагерь)+4525,52 ("Комус")=11679,63</t>
  </si>
  <si>
    <t>запчасти ПАЗ-10650+10000+683,10+1090=22423,1</t>
  </si>
  <si>
    <t>буран ГСМ 28740,69(аи) +910 (масло)+5000=34650,69</t>
  </si>
  <si>
    <t>Проезд (Марсуверский 1200, Буравкина 1600, Большаков 2647,99)</t>
  </si>
  <si>
    <t>Всего доходов:</t>
  </si>
  <si>
    <t>Расходование внебюджетных средств в 2016 году</t>
  </si>
  <si>
    <t>Поступление внебюджетных средств в 2016 году</t>
  </si>
  <si>
    <t>Оплата телефона</t>
  </si>
  <si>
    <t>оплата за вывоз ЖБО</t>
  </si>
  <si>
    <t>оплата за дератизацию помещений - 17,1 тыс. руб.</t>
  </si>
  <si>
    <t>оплата за тех.обслуживание кнопки тревожной сигнализации - 2,8 тыс. руб.</t>
  </si>
  <si>
    <t>оплата за тех.обслуживание системы противопожар. Защиты - 25,2 тыс.руб.</t>
  </si>
  <si>
    <t>оплата за вывоз ТБО - 14,7</t>
  </si>
  <si>
    <t>оплата за предрейсовый и послерейсовый медосмотр - 11 тыс.руб.; периодический мед.осмотр - 33,9 тыс.руб.</t>
  </si>
  <si>
    <t>оплата за разработку проекта НООЛР - 6 тыс. руб.</t>
  </si>
  <si>
    <t>оплата за тех.осмотр автобуса ПАЗ32053 - 2 тыс. руб, ремонт автобуса - 40 тыс. руб., страхование - 29 тыс. руб.</t>
  </si>
  <si>
    <t>Оплата за лицензию Парус Бюджет 8 (бухгалтерская программа) - 10 тыс. руб.</t>
  </si>
  <si>
    <t>Оплата за обучение по охране труда - 3,9 тыс. руб.</t>
  </si>
  <si>
    <t>Услуги по выезду наряда полиции - 26,14 тыс. руб.</t>
  </si>
  <si>
    <t>Проживание спортсменов - 10 тыс. руб.</t>
  </si>
  <si>
    <t>обслуживание компьютеров - 5,2 тыс. руб.</t>
  </si>
  <si>
    <t>Уплата пени и налога на имущество - 96,786 тыс. руб.</t>
  </si>
  <si>
    <t>гос. пошлина за выдачу документа  (норматив отходов)-1,6 тыс. руб.</t>
  </si>
  <si>
    <t>Приобретение материальных запасов (канц. товары, моющие)) - 24,26 тыс.руб.</t>
  </si>
  <si>
    <t>Приобретение спортинвентаря -57,6 тыс. руб.</t>
  </si>
  <si>
    <t>Приобретение смазки - 26,6 тыс. руб., приобретение грамот - 18,1+6,3 тыс. руб., приобретение лам накаливания для освещения спорт.зала - 67,5 тыс. руб.</t>
  </si>
  <si>
    <t>Остаток на 01.01.2016</t>
  </si>
  <si>
    <t>питание и проживание спортсменов -16,25 тыс. руб.</t>
  </si>
  <si>
    <t>ГСМ на Буран - 35,933 тыс. руб, поезда в Ст. Руссу баскетбол - 11,833 тыс. руб.</t>
  </si>
  <si>
    <t>Оплата стирки белья- 29,56 тыс. руб.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</si>
</sst>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1">
    <font>
      <sz val="10"/>
      <name val="Arial Cyr"/>
      <family val="0"/>
    </font>
    <font>
      <sz val="14"/>
      <name val="Times New Roman"/>
      <family val="1"/>
    </font>
    <font>
      <sz val="10"/>
      <color indexed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" fontId="1" fillId="0" borderId="13" xfId="0" applyNumberFormat="1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33" borderId="13" xfId="0" applyFont="1" applyFill="1" applyBorder="1" applyAlignment="1">
      <alignment vertical="top" wrapText="1"/>
    </xf>
    <xf numFmtId="4" fontId="0" fillId="0" borderId="0" xfId="0" applyNumberFormat="1" applyAlignment="1">
      <alignment/>
    </xf>
    <xf numFmtId="0" fontId="3" fillId="0" borderId="15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16" xfId="0" applyFont="1" applyBorder="1" applyAlignment="1">
      <alignment vertical="top" wrapText="1"/>
    </xf>
    <xf numFmtId="4" fontId="3" fillId="0" borderId="16" xfId="0" applyNumberFormat="1" applyFont="1" applyBorder="1" applyAlignment="1">
      <alignment vertical="top" wrapText="1"/>
    </xf>
    <xf numFmtId="0" fontId="40" fillId="0" borderId="0" xfId="0" applyFont="1" applyBorder="1" applyAlignment="1">
      <alignment/>
    </xf>
    <xf numFmtId="0" fontId="3" fillId="17" borderId="16" xfId="0" applyFont="1" applyFill="1" applyBorder="1" applyAlignment="1">
      <alignment vertical="top" wrapText="1"/>
    </xf>
    <xf numFmtId="2" fontId="0" fillId="13" borderId="0" xfId="0" applyNumberFormat="1" applyFill="1" applyAlignment="1">
      <alignment/>
    </xf>
    <xf numFmtId="0" fontId="5" fillId="0" borderId="16" xfId="0" applyFont="1" applyBorder="1" applyAlignment="1">
      <alignment vertical="top" wrapText="1"/>
    </xf>
    <xf numFmtId="4" fontId="5" fillId="0" borderId="16" xfId="0" applyNumberFormat="1" applyFont="1" applyBorder="1" applyAlignment="1">
      <alignment vertical="top" wrapText="1"/>
    </xf>
    <xf numFmtId="2" fontId="3" fillId="0" borderId="16" xfId="0" applyNumberFormat="1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4" fontId="1" fillId="0" borderId="17" xfId="0" applyNumberFormat="1" applyFont="1" applyBorder="1" applyAlignment="1">
      <alignment vertical="top" wrapText="1"/>
    </xf>
    <xf numFmtId="4" fontId="1" fillId="0" borderId="14" xfId="0" applyNumberFormat="1" applyFont="1" applyBorder="1" applyAlignment="1">
      <alignment vertical="top" wrapText="1"/>
    </xf>
    <xf numFmtId="4" fontId="1" fillId="0" borderId="12" xfId="0" applyNumberFormat="1" applyFont="1" applyBorder="1" applyAlignment="1">
      <alignment vertical="top" wrapText="1"/>
    </xf>
    <xf numFmtId="3" fontId="1" fillId="0" borderId="17" xfId="0" applyNumberFormat="1" applyFont="1" applyBorder="1" applyAlignment="1">
      <alignment vertical="top" wrapText="1"/>
    </xf>
    <xf numFmtId="3" fontId="1" fillId="0" borderId="14" xfId="0" applyNumberFormat="1" applyFont="1" applyBorder="1" applyAlignment="1">
      <alignment vertical="top" wrapText="1"/>
    </xf>
    <xf numFmtId="0" fontId="40" fillId="0" borderId="0" xfId="0" applyFont="1" applyBorder="1" applyAlignment="1">
      <alignment/>
    </xf>
    <xf numFmtId="0" fontId="3" fillId="0" borderId="16" xfId="0" applyFont="1" applyBorder="1" applyAlignment="1">
      <alignment vertical="top" wrapText="1"/>
    </xf>
    <xf numFmtId="4" fontId="3" fillId="0" borderId="16" xfId="0" applyNumberFormat="1" applyFont="1" applyBorder="1" applyAlignment="1">
      <alignment vertical="top" wrapText="1"/>
    </xf>
    <xf numFmtId="3" fontId="3" fillId="0" borderId="16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34">
      <selection activeCell="F4" sqref="F4"/>
    </sheetView>
  </sheetViews>
  <sheetFormatPr defaultColWidth="9.00390625" defaultRowHeight="12.75"/>
  <cols>
    <col min="2" max="2" width="27.125" style="0" customWidth="1"/>
    <col min="3" max="3" width="41.375" style="0" customWidth="1"/>
    <col min="4" max="4" width="35.375" style="0" customWidth="1"/>
    <col min="5" max="5" width="11.75390625" style="0" customWidth="1"/>
    <col min="7" max="7" width="10.875" style="0" customWidth="1"/>
  </cols>
  <sheetData>
    <row r="1" ht="19.5" thickBot="1">
      <c r="A1" s="14" t="s">
        <v>85</v>
      </c>
    </row>
    <row r="2" spans="1:4" ht="36.75" customHeight="1" thickBot="1">
      <c r="A2" s="1" t="s">
        <v>0</v>
      </c>
      <c r="B2" s="2" t="s">
        <v>1</v>
      </c>
      <c r="C2" s="2" t="s">
        <v>2</v>
      </c>
      <c r="D2" s="2" t="s">
        <v>3</v>
      </c>
    </row>
    <row r="3" spans="1:5" ht="36.75" customHeight="1" thickBot="1">
      <c r="A3" s="3">
        <v>221</v>
      </c>
      <c r="B3" s="4" t="s">
        <v>4</v>
      </c>
      <c r="C3" s="5">
        <v>21763.55</v>
      </c>
      <c r="D3" s="8" t="s">
        <v>5</v>
      </c>
      <c r="E3" s="12"/>
    </row>
    <row r="4" spans="1:5" ht="62.25" customHeight="1" thickBot="1">
      <c r="A4" s="26">
        <v>225</v>
      </c>
      <c r="B4" s="26" t="s">
        <v>6</v>
      </c>
      <c r="C4" s="29">
        <v>153709.69</v>
      </c>
      <c r="D4" s="8" t="s">
        <v>64</v>
      </c>
      <c r="E4" s="12"/>
    </row>
    <row r="5" spans="1:4" ht="36.75" customHeight="1" thickBot="1">
      <c r="A5" s="27"/>
      <c r="B5" s="27"/>
      <c r="C5" s="30"/>
      <c r="D5" s="8" t="s">
        <v>67</v>
      </c>
    </row>
    <row r="6" spans="1:4" ht="63" customHeight="1" thickBot="1">
      <c r="A6" s="27"/>
      <c r="B6" s="27"/>
      <c r="C6" s="30"/>
      <c r="D6" s="8" t="s">
        <v>83</v>
      </c>
    </row>
    <row r="7" spans="1:4" ht="36.75" customHeight="1" thickBot="1">
      <c r="A7" s="27"/>
      <c r="B7" s="27"/>
      <c r="C7" s="30"/>
      <c r="D7" s="8" t="s">
        <v>66</v>
      </c>
    </row>
    <row r="8" spans="1:4" ht="36.75" customHeight="1" thickBot="1">
      <c r="A8" s="27"/>
      <c r="B8" s="27"/>
      <c r="C8" s="30"/>
      <c r="D8" s="8" t="s">
        <v>7</v>
      </c>
    </row>
    <row r="9" spans="1:4" ht="44.25" customHeight="1" thickBot="1">
      <c r="A9" s="27"/>
      <c r="B9" s="27"/>
      <c r="C9" s="30"/>
      <c r="D9" s="8" t="s">
        <v>62</v>
      </c>
    </row>
    <row r="10" spans="1:4" ht="36.75" customHeight="1" thickBot="1">
      <c r="A10" s="27"/>
      <c r="B10" s="27"/>
      <c r="C10" s="30"/>
      <c r="D10" s="8" t="s">
        <v>44</v>
      </c>
    </row>
    <row r="11" spans="1:4" ht="23.25" customHeight="1" thickBot="1">
      <c r="A11" s="27"/>
      <c r="B11" s="27"/>
      <c r="C11" s="30"/>
      <c r="D11" s="8" t="s">
        <v>65</v>
      </c>
    </row>
    <row r="12" spans="1:4" ht="23.25" customHeight="1" thickBot="1">
      <c r="A12" s="28"/>
      <c r="B12" s="28"/>
      <c r="C12" s="31"/>
      <c r="D12" s="8" t="s">
        <v>63</v>
      </c>
    </row>
    <row r="13" spans="1:5" ht="72.75" customHeight="1" thickBot="1">
      <c r="A13" s="26">
        <v>226</v>
      </c>
      <c r="B13" s="26" t="s">
        <v>8</v>
      </c>
      <c r="C13" s="29">
        <v>261404.38</v>
      </c>
      <c r="D13" s="8" t="s">
        <v>59</v>
      </c>
      <c r="E13" s="12"/>
    </row>
    <row r="14" spans="1:4" ht="22.5" customHeight="1" thickBot="1">
      <c r="A14" s="27"/>
      <c r="B14" s="27"/>
      <c r="C14" s="30"/>
      <c r="D14" s="8" t="s">
        <v>50</v>
      </c>
    </row>
    <row r="15" spans="1:7" ht="38.25" customHeight="1" thickBot="1">
      <c r="A15" s="27"/>
      <c r="B15" s="27"/>
      <c r="C15" s="30"/>
      <c r="D15" s="8" t="s">
        <v>54</v>
      </c>
      <c r="G15" s="9"/>
    </row>
    <row r="16" spans="1:4" ht="27.75" customHeight="1" thickBot="1">
      <c r="A16" s="27"/>
      <c r="B16" s="27"/>
      <c r="C16" s="30"/>
      <c r="D16" s="8" t="s">
        <v>61</v>
      </c>
    </row>
    <row r="17" spans="1:4" ht="21.75" customHeight="1" thickBot="1">
      <c r="A17" s="27"/>
      <c r="B17" s="27"/>
      <c r="C17" s="30"/>
      <c r="D17" s="8" t="s">
        <v>48</v>
      </c>
    </row>
    <row r="18" spans="1:4" ht="19.5" customHeight="1" thickBot="1">
      <c r="A18" s="27"/>
      <c r="B18" s="27"/>
      <c r="C18" s="30"/>
      <c r="D18" s="8" t="s">
        <v>49</v>
      </c>
    </row>
    <row r="19" spans="1:4" ht="36.75" customHeight="1" thickBot="1">
      <c r="A19" s="27"/>
      <c r="B19" s="27"/>
      <c r="C19" s="30"/>
      <c r="D19" s="8" t="s">
        <v>58</v>
      </c>
    </row>
    <row r="20" spans="1:4" ht="36.75" customHeight="1" thickBot="1">
      <c r="A20" s="27"/>
      <c r="B20" s="27"/>
      <c r="C20" s="30"/>
      <c r="D20" s="8" t="s">
        <v>55</v>
      </c>
    </row>
    <row r="21" spans="1:4" ht="77.25" customHeight="1" thickBot="1">
      <c r="A21" s="27"/>
      <c r="B21" s="27"/>
      <c r="C21" s="30"/>
      <c r="D21" s="8" t="s">
        <v>84</v>
      </c>
    </row>
    <row r="22" spans="1:4" ht="38.25" customHeight="1" thickBot="1">
      <c r="A22" s="27"/>
      <c r="B22" s="27"/>
      <c r="C22" s="30"/>
      <c r="D22" s="8" t="s">
        <v>60</v>
      </c>
    </row>
    <row r="23" spans="1:4" ht="36.75" customHeight="1" thickBot="1">
      <c r="A23" s="28"/>
      <c r="B23" s="28"/>
      <c r="C23" s="31"/>
      <c r="D23" s="8" t="s">
        <v>53</v>
      </c>
    </row>
    <row r="24" spans="1:5" ht="36.75" customHeight="1" thickBot="1">
      <c r="A24" s="26">
        <v>290</v>
      </c>
      <c r="B24" s="26" t="s">
        <v>9</v>
      </c>
      <c r="C24" s="29">
        <v>76638.06</v>
      </c>
      <c r="D24" s="8" t="s">
        <v>52</v>
      </c>
      <c r="E24" s="13"/>
    </row>
    <row r="25" spans="1:4" ht="36.75" customHeight="1" thickBot="1">
      <c r="A25" s="27"/>
      <c r="B25" s="27"/>
      <c r="C25" s="30"/>
      <c r="D25" s="8" t="s">
        <v>10</v>
      </c>
    </row>
    <row r="26" spans="1:4" ht="36.75" customHeight="1" thickBot="1">
      <c r="A26" s="27"/>
      <c r="B26" s="27"/>
      <c r="C26" s="30"/>
      <c r="D26" s="8" t="s">
        <v>51</v>
      </c>
    </row>
    <row r="27" spans="1:4" ht="36.75" customHeight="1" thickBot="1">
      <c r="A27" s="27"/>
      <c r="B27" s="27"/>
      <c r="C27" s="30"/>
      <c r="D27" s="8" t="s">
        <v>57</v>
      </c>
    </row>
    <row r="28" spans="1:7" ht="36.75" customHeight="1" thickBot="1">
      <c r="A28" s="28"/>
      <c r="B28" s="28"/>
      <c r="C28" s="31"/>
      <c r="D28" s="8" t="s">
        <v>56</v>
      </c>
      <c r="G28" s="9"/>
    </row>
    <row r="29" spans="1:5" ht="36.75" customHeight="1" thickBot="1">
      <c r="A29" s="26">
        <v>310</v>
      </c>
      <c r="B29" s="26" t="s">
        <v>11</v>
      </c>
      <c r="C29" s="32">
        <v>76605</v>
      </c>
      <c r="D29" s="8" t="s">
        <v>12</v>
      </c>
      <c r="E29" s="12"/>
    </row>
    <row r="30" spans="1:4" ht="36.75" customHeight="1" thickBot="1">
      <c r="A30" s="27"/>
      <c r="B30" s="27"/>
      <c r="C30" s="33"/>
      <c r="D30" s="8" t="s">
        <v>13</v>
      </c>
    </row>
    <row r="31" spans="1:4" ht="36.75" customHeight="1" thickBot="1">
      <c r="A31" s="27"/>
      <c r="B31" s="27"/>
      <c r="C31" s="33"/>
      <c r="D31" s="8" t="s">
        <v>45</v>
      </c>
    </row>
    <row r="32" spans="1:4" ht="36.75" customHeight="1" thickBot="1">
      <c r="A32" s="27"/>
      <c r="B32" s="27"/>
      <c r="C32" s="33"/>
      <c r="D32" s="8" t="s">
        <v>46</v>
      </c>
    </row>
    <row r="33" spans="1:4" ht="36.75" customHeight="1" thickBot="1">
      <c r="A33" s="27"/>
      <c r="B33" s="27"/>
      <c r="C33" s="33"/>
      <c r="D33" s="8" t="s">
        <v>47</v>
      </c>
    </row>
    <row r="34" spans="1:5" ht="36.75" customHeight="1" thickBot="1">
      <c r="A34" s="26">
        <v>340</v>
      </c>
      <c r="B34" s="26" t="s">
        <v>14</v>
      </c>
      <c r="C34" s="26" t="s">
        <v>15</v>
      </c>
      <c r="D34" s="8" t="s">
        <v>16</v>
      </c>
      <c r="E34" s="12"/>
    </row>
    <row r="35" spans="1:4" ht="36.75" customHeight="1" thickBot="1">
      <c r="A35" s="27"/>
      <c r="B35" s="27"/>
      <c r="C35" s="27"/>
      <c r="D35" s="8" t="s">
        <v>17</v>
      </c>
    </row>
    <row r="36" spans="1:4" ht="36.75" customHeight="1" thickBot="1">
      <c r="A36" s="27"/>
      <c r="B36" s="27"/>
      <c r="C36" s="27"/>
      <c r="D36" s="8" t="s">
        <v>18</v>
      </c>
    </row>
    <row r="37" spans="1:4" ht="36.75" customHeight="1" thickBot="1">
      <c r="A37" s="27"/>
      <c r="B37" s="27"/>
      <c r="C37" s="27"/>
      <c r="D37" s="8" t="s">
        <v>19</v>
      </c>
    </row>
    <row r="38" spans="1:4" ht="36.75" customHeight="1" thickBot="1">
      <c r="A38" s="27"/>
      <c r="B38" s="27"/>
      <c r="C38" s="27"/>
      <c r="D38" s="8" t="s">
        <v>20</v>
      </c>
    </row>
    <row r="39" spans="1:4" ht="36.75" customHeight="1" thickBot="1">
      <c r="A39" s="27"/>
      <c r="B39" s="27"/>
      <c r="C39" s="27"/>
      <c r="D39" s="8" t="s">
        <v>21</v>
      </c>
    </row>
    <row r="40" spans="1:4" ht="36.75" customHeight="1" thickBot="1">
      <c r="A40" s="27"/>
      <c r="B40" s="27"/>
      <c r="C40" s="27"/>
      <c r="D40" s="8" t="s">
        <v>22</v>
      </c>
    </row>
    <row r="41" spans="1:4" ht="36.75" customHeight="1" thickBot="1">
      <c r="A41" s="27"/>
      <c r="B41" s="27"/>
      <c r="C41" s="27"/>
      <c r="D41" s="8" t="s">
        <v>23</v>
      </c>
    </row>
    <row r="42" spans="1:4" ht="36.75" customHeight="1" thickBot="1">
      <c r="A42" s="27"/>
      <c r="B42" s="27"/>
      <c r="C42" s="27"/>
      <c r="D42" s="8" t="s">
        <v>24</v>
      </c>
    </row>
    <row r="43" spans="1:4" ht="36.75" customHeight="1" thickBot="1">
      <c r="A43" s="27"/>
      <c r="B43" s="27"/>
      <c r="C43" s="27"/>
      <c r="D43" s="8" t="s">
        <v>25</v>
      </c>
    </row>
    <row r="44" spans="1:4" ht="36.75" customHeight="1" thickBot="1">
      <c r="A44" s="27"/>
      <c r="B44" s="27"/>
      <c r="C44" s="27"/>
      <c r="D44" s="8" t="s">
        <v>26</v>
      </c>
    </row>
    <row r="45" spans="1:4" ht="36.75" customHeight="1" thickBot="1">
      <c r="A45" s="27"/>
      <c r="B45" s="27"/>
      <c r="C45" s="27"/>
      <c r="D45" s="8" t="s">
        <v>27</v>
      </c>
    </row>
    <row r="46" spans="1:4" ht="36.75" customHeight="1" thickBot="1">
      <c r="A46" s="27"/>
      <c r="B46" s="27"/>
      <c r="C46" s="27"/>
      <c r="D46" s="8" t="s">
        <v>28</v>
      </c>
    </row>
    <row r="47" spans="1:4" ht="36.75" customHeight="1" thickBot="1">
      <c r="A47" s="27"/>
      <c r="B47" s="27"/>
      <c r="C47" s="27"/>
      <c r="D47" s="8" t="s">
        <v>29</v>
      </c>
    </row>
    <row r="48" spans="1:4" ht="36.75" customHeight="1" thickBot="1">
      <c r="A48" s="27"/>
      <c r="B48" s="27"/>
      <c r="C48" s="27"/>
      <c r="D48" s="8" t="s">
        <v>30</v>
      </c>
    </row>
    <row r="49" spans="1:4" ht="36.75" customHeight="1" thickBot="1">
      <c r="A49" s="27"/>
      <c r="B49" s="27"/>
      <c r="C49" s="27"/>
      <c r="D49" s="8" t="s">
        <v>31</v>
      </c>
    </row>
    <row r="50" spans="1:4" ht="36.75" customHeight="1" thickBot="1">
      <c r="A50" s="27"/>
      <c r="B50" s="27"/>
      <c r="C50" s="27"/>
      <c r="D50" s="8" t="s">
        <v>32</v>
      </c>
    </row>
    <row r="51" spans="1:4" ht="36.75" customHeight="1" thickBot="1">
      <c r="A51" s="27"/>
      <c r="B51" s="27"/>
      <c r="C51" s="27"/>
      <c r="D51" s="8" t="s">
        <v>33</v>
      </c>
    </row>
    <row r="52" spans="1:4" ht="36.75" customHeight="1" thickBot="1">
      <c r="A52" s="27"/>
      <c r="B52" s="27"/>
      <c r="C52" s="27"/>
      <c r="D52" s="8" t="s">
        <v>34</v>
      </c>
    </row>
    <row r="53" spans="1:4" ht="36.75" customHeight="1" thickBot="1">
      <c r="A53" s="27"/>
      <c r="B53" s="27"/>
      <c r="C53" s="27"/>
      <c r="D53" s="8" t="s">
        <v>35</v>
      </c>
    </row>
    <row r="54" spans="1:4" ht="36.75" customHeight="1" thickBot="1">
      <c r="A54" s="27"/>
      <c r="B54" s="27"/>
      <c r="C54" s="27"/>
      <c r="D54" s="8" t="s">
        <v>36</v>
      </c>
    </row>
    <row r="55" spans="1:4" ht="36.75" customHeight="1" thickBot="1">
      <c r="A55" s="28"/>
      <c r="B55" s="28"/>
      <c r="C55" s="28"/>
      <c r="D55" s="8" t="s">
        <v>37</v>
      </c>
    </row>
    <row r="56" spans="1:5" ht="36.75" customHeight="1" thickBot="1">
      <c r="A56" s="3">
        <v>130</v>
      </c>
      <c r="B56" s="4" t="s">
        <v>38</v>
      </c>
      <c r="C56" s="4" t="s">
        <v>39</v>
      </c>
      <c r="D56" s="8" t="s">
        <v>40</v>
      </c>
      <c r="E56" s="12"/>
    </row>
    <row r="57" spans="1:5" ht="36.75" customHeight="1" thickBot="1">
      <c r="A57" s="6"/>
      <c r="B57" s="4" t="s">
        <v>68</v>
      </c>
      <c r="C57" s="4">
        <v>39246</v>
      </c>
      <c r="D57" s="8"/>
      <c r="E57" s="12"/>
    </row>
    <row r="58" spans="1:4" ht="36.75" customHeight="1" thickBot="1">
      <c r="A58" s="26"/>
      <c r="B58" s="4" t="s">
        <v>41</v>
      </c>
      <c r="C58" s="4">
        <v>822809.83</v>
      </c>
      <c r="D58" s="4"/>
    </row>
    <row r="59" spans="1:4" ht="36.75" customHeight="1" thickBot="1">
      <c r="A59" s="27"/>
      <c r="B59" s="4" t="s">
        <v>42</v>
      </c>
      <c r="C59" s="4">
        <v>803651.83</v>
      </c>
      <c r="D59" s="4"/>
    </row>
    <row r="60" spans="1:4" ht="36.75" customHeight="1" thickBot="1">
      <c r="A60" s="28"/>
      <c r="B60" s="4" t="s">
        <v>43</v>
      </c>
      <c r="C60" s="4">
        <f>C57+C59-C58</f>
        <v>20088</v>
      </c>
      <c r="D60" s="4"/>
    </row>
    <row r="61" ht="18.75">
      <c r="A61" s="7"/>
    </row>
  </sheetData>
  <sheetProtection/>
  <mergeCells count="16">
    <mergeCell ref="A34:A55"/>
    <mergeCell ref="B34:B55"/>
    <mergeCell ref="C34:C55"/>
    <mergeCell ref="A58:A60"/>
    <mergeCell ref="A24:A28"/>
    <mergeCell ref="B24:B28"/>
    <mergeCell ref="C24:C28"/>
    <mergeCell ref="A29:A33"/>
    <mergeCell ref="B29:B33"/>
    <mergeCell ref="C29:C33"/>
    <mergeCell ref="A4:A12"/>
    <mergeCell ref="B4:B12"/>
    <mergeCell ref="C4:C12"/>
    <mergeCell ref="A13:A23"/>
    <mergeCell ref="B13:B23"/>
    <mergeCell ref="C13:C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zoomScalePageLayoutView="0" workbookViewId="0" topLeftCell="A1">
      <selection activeCell="B69" sqref="B69:C69"/>
    </sheetView>
  </sheetViews>
  <sheetFormatPr defaultColWidth="9.00390625" defaultRowHeight="12.75"/>
  <cols>
    <col min="1" max="1" width="7.25390625" style="0" customWidth="1"/>
    <col min="2" max="2" width="24.625" style="0" customWidth="1"/>
    <col min="3" max="3" width="16.75390625" style="0" customWidth="1"/>
    <col min="4" max="4" width="36.875" style="0" customWidth="1"/>
    <col min="5" max="17" width="10.00390625" style="0" customWidth="1"/>
  </cols>
  <sheetData>
    <row r="1" spans="1:16" ht="18.75">
      <c r="A1" s="14" t="s">
        <v>81</v>
      </c>
      <c r="B1" s="14"/>
      <c r="C1" s="14"/>
      <c r="D1" s="14"/>
      <c r="E1" s="15" t="s">
        <v>82</v>
      </c>
      <c r="F1" s="15"/>
      <c r="G1" s="15"/>
      <c r="H1" s="15"/>
      <c r="I1" s="15"/>
      <c r="J1" s="11"/>
      <c r="K1" s="11"/>
      <c r="L1" s="11"/>
      <c r="M1" s="11"/>
      <c r="N1" s="11"/>
      <c r="O1" s="11"/>
      <c r="P1" s="11"/>
    </row>
    <row r="2" spans="1:16" ht="63" customHeight="1">
      <c r="A2" s="18" t="s">
        <v>0</v>
      </c>
      <c r="B2" s="18" t="s">
        <v>1</v>
      </c>
      <c r="C2" s="18" t="s">
        <v>2</v>
      </c>
      <c r="D2" s="18" t="s">
        <v>3</v>
      </c>
      <c r="E2" s="10" t="s">
        <v>69</v>
      </c>
      <c r="F2" s="10" t="s">
        <v>70</v>
      </c>
      <c r="G2" s="10" t="s">
        <v>71</v>
      </c>
      <c r="H2" s="10" t="s">
        <v>72</v>
      </c>
      <c r="I2" s="10" t="s">
        <v>73</v>
      </c>
      <c r="J2" s="10" t="s">
        <v>74</v>
      </c>
      <c r="K2" s="10" t="s">
        <v>75</v>
      </c>
      <c r="L2" s="10" t="s">
        <v>76</v>
      </c>
      <c r="M2" s="10" t="s">
        <v>77</v>
      </c>
      <c r="N2" s="10" t="s">
        <v>78</v>
      </c>
      <c r="O2" s="10" t="s">
        <v>79</v>
      </c>
      <c r="P2" s="10" t="s">
        <v>80</v>
      </c>
    </row>
    <row r="3" spans="1:17" ht="23.25" customHeight="1">
      <c r="A3" s="18">
        <v>211</v>
      </c>
      <c r="B3" s="18" t="s">
        <v>87</v>
      </c>
      <c r="C3" s="19">
        <v>70585</v>
      </c>
      <c r="D3" s="21" t="s">
        <v>86</v>
      </c>
      <c r="E3" s="22">
        <f>18000+3133+49640+17100</f>
        <v>87873</v>
      </c>
      <c r="F3" s="22">
        <f>11300+3888</f>
        <v>15188</v>
      </c>
      <c r="G3" s="22">
        <v>27000</v>
      </c>
      <c r="H3" s="22">
        <v>14651</v>
      </c>
      <c r="I3" s="22">
        <v>148879.56</v>
      </c>
      <c r="J3" s="22">
        <f>56150.07+11249.9+39270</f>
        <v>106669.97</v>
      </c>
      <c r="K3" s="22">
        <f>192150+14520</f>
        <v>206670</v>
      </c>
      <c r="L3" s="22">
        <v>61200</v>
      </c>
      <c r="M3" s="22">
        <v>500</v>
      </c>
      <c r="N3" s="22"/>
      <c r="O3" s="22">
        <v>81700</v>
      </c>
      <c r="P3" s="22">
        <v>46200</v>
      </c>
      <c r="Q3" s="16">
        <f>E3+F3+G3+H3+I3+J3+K3+L3+M3+N3+O3+P3</f>
        <v>796531.53</v>
      </c>
    </row>
    <row r="4" spans="1:5" ht="54" customHeight="1">
      <c r="A4" s="18">
        <v>212</v>
      </c>
      <c r="B4" s="18" t="s">
        <v>90</v>
      </c>
      <c r="C4" s="19">
        <v>2100</v>
      </c>
      <c r="D4" s="21" t="s">
        <v>116</v>
      </c>
      <c r="E4" s="12"/>
    </row>
    <row r="5" spans="1:5" ht="30" customHeight="1">
      <c r="A5" s="18">
        <v>213</v>
      </c>
      <c r="B5" s="18" t="s">
        <v>88</v>
      </c>
      <c r="C5" s="19">
        <v>11000</v>
      </c>
      <c r="D5" s="21" t="s">
        <v>89</v>
      </c>
      <c r="E5" s="12"/>
    </row>
    <row r="6" spans="1:10" ht="32.25" customHeight="1">
      <c r="A6" s="18">
        <v>222</v>
      </c>
      <c r="B6" s="18" t="s">
        <v>91</v>
      </c>
      <c r="C6" s="19">
        <v>5447.99</v>
      </c>
      <c r="D6" s="21" t="s">
        <v>144</v>
      </c>
      <c r="E6" s="12"/>
      <c r="F6" s="17"/>
      <c r="G6" s="17"/>
      <c r="H6" s="17"/>
      <c r="I6" s="17"/>
      <c r="J6" s="17"/>
    </row>
    <row r="7" spans="1:10" ht="19.5" customHeight="1">
      <c r="A7" s="18">
        <v>223</v>
      </c>
      <c r="B7" s="18" t="s">
        <v>92</v>
      </c>
      <c r="C7" s="19">
        <v>48668.01</v>
      </c>
      <c r="D7" s="21" t="s">
        <v>93</v>
      </c>
      <c r="E7" s="12"/>
      <c r="F7" s="17"/>
      <c r="G7" s="34"/>
      <c r="H7" s="34"/>
      <c r="I7" s="34"/>
      <c r="J7" s="34"/>
    </row>
    <row r="8" spans="1:10" ht="98.25" customHeight="1">
      <c r="A8" s="35">
        <v>225</v>
      </c>
      <c r="B8" s="35" t="s">
        <v>6</v>
      </c>
      <c r="C8" s="36">
        <v>196717.29</v>
      </c>
      <c r="D8" s="21" t="s">
        <v>122</v>
      </c>
      <c r="E8" s="12"/>
      <c r="F8" s="17"/>
      <c r="G8" s="20"/>
      <c r="H8" s="20"/>
      <c r="I8" s="20"/>
      <c r="J8" s="20"/>
    </row>
    <row r="9" spans="1:10" ht="18.75" customHeight="1">
      <c r="A9" s="35"/>
      <c r="B9" s="35"/>
      <c r="C9" s="36"/>
      <c r="D9" s="21" t="s">
        <v>111</v>
      </c>
      <c r="F9" s="17"/>
      <c r="G9" s="20"/>
      <c r="H9" s="20"/>
      <c r="I9" s="20"/>
      <c r="J9" s="20"/>
    </row>
    <row r="10" spans="1:10" ht="18.75" customHeight="1">
      <c r="A10" s="35"/>
      <c r="B10" s="35"/>
      <c r="C10" s="36"/>
      <c r="D10" s="21" t="s">
        <v>123</v>
      </c>
      <c r="F10" s="17"/>
      <c r="G10" s="20"/>
      <c r="H10" s="20"/>
      <c r="I10" s="20"/>
      <c r="J10" s="20"/>
    </row>
    <row r="11" spans="1:10" ht="36" customHeight="1">
      <c r="A11" s="35"/>
      <c r="B11" s="35"/>
      <c r="C11" s="36"/>
      <c r="D11" s="21" t="s">
        <v>109</v>
      </c>
      <c r="F11" s="17"/>
      <c r="G11" s="17"/>
      <c r="H11" s="17"/>
      <c r="I11" s="17"/>
      <c r="J11" s="17"/>
    </row>
    <row r="12" spans="1:10" ht="18.75" customHeight="1">
      <c r="A12" s="35"/>
      <c r="B12" s="35"/>
      <c r="C12" s="36"/>
      <c r="D12" s="21" t="s">
        <v>124</v>
      </c>
      <c r="F12" s="17"/>
      <c r="G12" s="17"/>
      <c r="H12" s="17"/>
      <c r="I12" s="17"/>
      <c r="J12" s="17"/>
    </row>
    <row r="13" spans="1:10" ht="48" customHeight="1">
      <c r="A13" s="35"/>
      <c r="B13" s="35"/>
      <c r="C13" s="36"/>
      <c r="D13" s="21" t="s">
        <v>136</v>
      </c>
      <c r="F13" s="17"/>
      <c r="G13" s="17"/>
      <c r="H13" s="17"/>
      <c r="I13" s="17"/>
      <c r="J13" s="17"/>
    </row>
    <row r="14" spans="1:10" ht="24" customHeight="1">
      <c r="A14" s="35"/>
      <c r="B14" s="35"/>
      <c r="C14" s="36"/>
      <c r="D14" s="21" t="s">
        <v>133</v>
      </c>
      <c r="F14" s="17"/>
      <c r="G14" s="17"/>
      <c r="H14" s="17"/>
      <c r="I14" s="17"/>
      <c r="J14" s="17"/>
    </row>
    <row r="15" spans="1:10" ht="31.5" customHeight="1">
      <c r="A15" s="35"/>
      <c r="B15" s="35"/>
      <c r="C15" s="36"/>
      <c r="D15" s="21" t="s">
        <v>134</v>
      </c>
      <c r="F15" s="17"/>
      <c r="G15" s="17"/>
      <c r="H15" s="17"/>
      <c r="I15" s="17"/>
      <c r="J15" s="17"/>
    </row>
    <row r="16" spans="1:10" ht="21" customHeight="1">
      <c r="A16" s="35"/>
      <c r="B16" s="35"/>
      <c r="C16" s="36"/>
      <c r="D16" s="21" t="s">
        <v>126</v>
      </c>
      <c r="F16" s="17"/>
      <c r="G16" s="17"/>
      <c r="H16" s="17"/>
      <c r="I16" s="17"/>
      <c r="J16" s="17"/>
    </row>
    <row r="17" spans="1:10" ht="21" customHeight="1">
      <c r="A17" s="35"/>
      <c r="B17" s="35"/>
      <c r="C17" s="36"/>
      <c r="D17" s="21" t="s">
        <v>110</v>
      </c>
      <c r="F17" s="17"/>
      <c r="G17" s="17"/>
      <c r="H17" s="17"/>
      <c r="I17" s="17"/>
      <c r="J17" s="17"/>
    </row>
    <row r="18" spans="1:10" ht="23.25" customHeight="1" hidden="1">
      <c r="A18" s="35"/>
      <c r="B18" s="35"/>
      <c r="C18" s="36"/>
      <c r="D18" s="21"/>
      <c r="F18" s="17"/>
      <c r="G18" s="17"/>
      <c r="H18" s="17"/>
      <c r="I18" s="17"/>
      <c r="J18" s="17"/>
    </row>
    <row r="19" spans="1:10" ht="30.75" customHeight="1">
      <c r="A19" s="35">
        <v>226</v>
      </c>
      <c r="B19" s="35" t="s">
        <v>8</v>
      </c>
      <c r="C19" s="36">
        <v>173776.1</v>
      </c>
      <c r="D19" s="21" t="s">
        <v>115</v>
      </c>
      <c r="E19" s="12"/>
      <c r="F19" s="17"/>
      <c r="G19" s="17"/>
      <c r="H19" s="17"/>
      <c r="I19" s="17"/>
      <c r="J19" s="17"/>
    </row>
    <row r="20" spans="1:4" ht="21" customHeight="1">
      <c r="A20" s="35"/>
      <c r="B20" s="35"/>
      <c r="C20" s="36"/>
      <c r="D20" s="21" t="s">
        <v>94</v>
      </c>
    </row>
    <row r="21" spans="1:7" ht="18.75" customHeight="1">
      <c r="A21" s="35"/>
      <c r="B21" s="35"/>
      <c r="C21" s="36"/>
      <c r="D21" s="21" t="s">
        <v>117</v>
      </c>
      <c r="F21" s="9"/>
      <c r="G21" s="9"/>
    </row>
    <row r="22" spans="1:4" ht="19.5" customHeight="1">
      <c r="A22" s="35"/>
      <c r="B22" s="35"/>
      <c r="C22" s="36"/>
      <c r="D22" s="21" t="s">
        <v>112</v>
      </c>
    </row>
    <row r="23" spans="1:4" ht="19.5" customHeight="1">
      <c r="A23" s="35"/>
      <c r="B23" s="35"/>
      <c r="C23" s="36"/>
      <c r="D23" s="21" t="s">
        <v>113</v>
      </c>
    </row>
    <row r="24" spans="1:4" ht="19.5" customHeight="1">
      <c r="A24" s="35"/>
      <c r="B24" s="35"/>
      <c r="C24" s="36"/>
      <c r="D24" s="21" t="s">
        <v>114</v>
      </c>
    </row>
    <row r="25" spans="1:4" ht="19.5" customHeight="1">
      <c r="A25" s="35"/>
      <c r="B25" s="35"/>
      <c r="C25" s="36"/>
      <c r="D25" s="21" t="s">
        <v>118</v>
      </c>
    </row>
    <row r="26" spans="1:4" ht="20.25" customHeight="1" hidden="1">
      <c r="A26" s="35"/>
      <c r="B26" s="35"/>
      <c r="C26" s="36"/>
      <c r="D26" s="21"/>
    </row>
    <row r="27" spans="1:4" ht="20.25" customHeight="1" hidden="1">
      <c r="A27" s="35"/>
      <c r="B27" s="35"/>
      <c r="C27" s="36"/>
      <c r="D27" s="21"/>
    </row>
    <row r="28" spans="1:4" ht="18.75" customHeight="1" hidden="1">
      <c r="A28" s="35"/>
      <c r="B28" s="35"/>
      <c r="C28" s="36"/>
      <c r="D28" s="21"/>
    </row>
    <row r="29" spans="1:4" ht="22.5" customHeight="1" hidden="1">
      <c r="A29" s="35"/>
      <c r="B29" s="35"/>
      <c r="C29" s="36"/>
      <c r="D29" s="21"/>
    </row>
    <row r="30" spans="1:5" ht="35.25" customHeight="1">
      <c r="A30" s="35">
        <v>290</v>
      </c>
      <c r="B30" s="35" t="s">
        <v>9</v>
      </c>
      <c r="C30" s="36">
        <v>78323.9</v>
      </c>
      <c r="D30" s="21" t="s">
        <v>129</v>
      </c>
      <c r="E30" s="13"/>
    </row>
    <row r="31" spans="1:6" ht="36" customHeight="1">
      <c r="A31" s="35"/>
      <c r="B31" s="35"/>
      <c r="C31" s="36"/>
      <c r="D31" s="21" t="s">
        <v>128</v>
      </c>
      <c r="F31" s="9"/>
    </row>
    <row r="32" spans="1:4" ht="21" customHeight="1">
      <c r="A32" s="35"/>
      <c r="B32" s="35"/>
      <c r="C32" s="36"/>
      <c r="D32" s="21" t="s">
        <v>125</v>
      </c>
    </row>
    <row r="33" spans="1:4" ht="21" customHeight="1">
      <c r="A33" s="35"/>
      <c r="B33" s="35"/>
      <c r="C33" s="36"/>
      <c r="D33" s="21" t="s">
        <v>106</v>
      </c>
    </row>
    <row r="34" spans="1:4" ht="21" customHeight="1">
      <c r="A34" s="35"/>
      <c r="B34" s="35"/>
      <c r="C34" s="36"/>
      <c r="D34" s="21" t="s">
        <v>131</v>
      </c>
    </row>
    <row r="35" spans="1:4" ht="33" customHeight="1">
      <c r="A35" s="35"/>
      <c r="B35" s="35"/>
      <c r="C35" s="36"/>
      <c r="D35" s="21" t="s">
        <v>121</v>
      </c>
    </row>
    <row r="36" spans="1:4" ht="33" customHeight="1">
      <c r="A36" s="35"/>
      <c r="B36" s="35"/>
      <c r="C36" s="36"/>
      <c r="D36" s="21" t="s">
        <v>130</v>
      </c>
    </row>
    <row r="37" spans="1:4" ht="48.75" customHeight="1">
      <c r="A37" s="35"/>
      <c r="B37" s="35"/>
      <c r="C37" s="36"/>
      <c r="D37" s="21" t="s">
        <v>132</v>
      </c>
    </row>
    <row r="38" spans="1:7" ht="21" customHeight="1" hidden="1">
      <c r="A38" s="35"/>
      <c r="B38" s="35"/>
      <c r="C38" s="36"/>
      <c r="D38" s="21"/>
      <c r="G38" s="9"/>
    </row>
    <row r="39" spans="1:5" ht="18" customHeight="1" hidden="1">
      <c r="A39" s="35">
        <v>310</v>
      </c>
      <c r="B39" s="35" t="s">
        <v>11</v>
      </c>
      <c r="C39" s="37"/>
      <c r="D39" s="21"/>
      <c r="E39" s="12"/>
    </row>
    <row r="40" spans="1:4" ht="18" customHeight="1" hidden="1">
      <c r="A40" s="35"/>
      <c r="B40" s="35"/>
      <c r="C40" s="37"/>
      <c r="D40" s="21"/>
    </row>
    <row r="41" spans="1:4" ht="18" customHeight="1" hidden="1">
      <c r="A41" s="35"/>
      <c r="B41" s="35"/>
      <c r="C41" s="37"/>
      <c r="D41" s="21"/>
    </row>
    <row r="42" spans="1:4" ht="18" customHeight="1" hidden="1">
      <c r="A42" s="35"/>
      <c r="B42" s="35"/>
      <c r="C42" s="37"/>
      <c r="D42" s="21"/>
    </row>
    <row r="43" spans="1:4" ht="18" customHeight="1" hidden="1">
      <c r="A43" s="35"/>
      <c r="B43" s="35"/>
      <c r="C43" s="37"/>
      <c r="D43" s="21"/>
    </row>
    <row r="44" spans="1:5" ht="48.75" customHeight="1">
      <c r="A44" s="35">
        <v>340</v>
      </c>
      <c r="B44" s="35" t="s">
        <v>14</v>
      </c>
      <c r="C44" s="35">
        <v>211981.24</v>
      </c>
      <c r="D44" s="21" t="s">
        <v>140</v>
      </c>
      <c r="E44" s="12"/>
    </row>
    <row r="45" spans="1:4" ht="20.25" customHeight="1">
      <c r="A45" s="35"/>
      <c r="B45" s="35"/>
      <c r="C45" s="35"/>
      <c r="D45" s="21" t="s">
        <v>104</v>
      </c>
    </row>
    <row r="46" spans="1:4" ht="18" customHeight="1">
      <c r="A46" s="35"/>
      <c r="B46" s="35"/>
      <c r="C46" s="35"/>
      <c r="D46" s="21" t="s">
        <v>107</v>
      </c>
    </row>
    <row r="47" spans="1:4" ht="18" customHeight="1">
      <c r="A47" s="35"/>
      <c r="B47" s="35"/>
      <c r="C47" s="35"/>
      <c r="D47" s="21" t="s">
        <v>101</v>
      </c>
    </row>
    <row r="48" spans="1:7" ht="18" customHeight="1">
      <c r="A48" s="35"/>
      <c r="B48" s="35"/>
      <c r="C48" s="35"/>
      <c r="D48" s="21" t="s">
        <v>102</v>
      </c>
      <c r="G48" t="s">
        <v>95</v>
      </c>
    </row>
    <row r="49" spans="1:4" ht="16.5" customHeight="1">
      <c r="A49" s="35"/>
      <c r="B49" s="35"/>
      <c r="C49" s="35"/>
      <c r="D49" s="21" t="s">
        <v>108</v>
      </c>
    </row>
    <row r="50" spans="1:4" ht="16.5" customHeight="1">
      <c r="A50" s="35"/>
      <c r="B50" s="35"/>
      <c r="C50" s="35"/>
      <c r="D50" s="21" t="s">
        <v>96</v>
      </c>
    </row>
    <row r="51" spans="1:4" ht="17.25" customHeight="1">
      <c r="A51" s="35"/>
      <c r="B51" s="35"/>
      <c r="C51" s="35"/>
      <c r="D51" s="21" t="s">
        <v>97</v>
      </c>
    </row>
    <row r="52" spans="1:4" ht="16.5" customHeight="1">
      <c r="A52" s="35"/>
      <c r="B52" s="35"/>
      <c r="C52" s="35"/>
      <c r="D52" s="21" t="s">
        <v>98</v>
      </c>
    </row>
    <row r="53" spans="1:4" ht="17.25" customHeight="1">
      <c r="A53" s="35"/>
      <c r="B53" s="35"/>
      <c r="C53" s="35"/>
      <c r="D53" s="21" t="s">
        <v>99</v>
      </c>
    </row>
    <row r="54" spans="1:4" ht="20.25" customHeight="1">
      <c r="A54" s="35"/>
      <c r="B54" s="35"/>
      <c r="C54" s="35"/>
      <c r="D54" s="21" t="s">
        <v>100</v>
      </c>
    </row>
    <row r="55" spans="1:4" ht="33.75" customHeight="1">
      <c r="A55" s="35"/>
      <c r="B55" s="35"/>
      <c r="C55" s="35"/>
      <c r="D55" s="21" t="s">
        <v>141</v>
      </c>
    </row>
    <row r="56" spans="1:4" ht="32.25" customHeight="1">
      <c r="A56" s="35"/>
      <c r="B56" s="35"/>
      <c r="C56" s="35"/>
      <c r="D56" s="21" t="s">
        <v>135</v>
      </c>
    </row>
    <row r="57" spans="1:4" ht="18" customHeight="1">
      <c r="A57" s="35"/>
      <c r="B57" s="35"/>
      <c r="C57" s="35"/>
      <c r="D57" s="21" t="s">
        <v>103</v>
      </c>
    </row>
    <row r="58" spans="1:4" ht="33" customHeight="1">
      <c r="A58" s="35"/>
      <c r="B58" s="35"/>
      <c r="C58" s="35"/>
      <c r="D58" s="21" t="s">
        <v>143</v>
      </c>
    </row>
    <row r="59" spans="1:4" ht="33" customHeight="1">
      <c r="A59" s="35"/>
      <c r="B59" s="35"/>
      <c r="C59" s="35"/>
      <c r="D59" s="21" t="s">
        <v>142</v>
      </c>
    </row>
    <row r="60" spans="1:4" ht="21" customHeight="1">
      <c r="A60" s="35"/>
      <c r="B60" s="35"/>
      <c r="C60" s="35"/>
      <c r="D60" s="21" t="s">
        <v>139</v>
      </c>
    </row>
    <row r="61" spans="1:4" ht="33" customHeight="1">
      <c r="A61" s="35"/>
      <c r="B61" s="35"/>
      <c r="C61" s="35"/>
      <c r="D61" s="21" t="s">
        <v>127</v>
      </c>
    </row>
    <row r="62" spans="1:4" ht="21.75" customHeight="1">
      <c r="A62" s="35"/>
      <c r="B62" s="35"/>
      <c r="C62" s="35"/>
      <c r="D62" s="21" t="s">
        <v>138</v>
      </c>
    </row>
    <row r="63" spans="1:4" ht="21" customHeight="1">
      <c r="A63" s="35"/>
      <c r="B63" s="35"/>
      <c r="C63" s="35"/>
      <c r="D63" s="21" t="s">
        <v>137</v>
      </c>
    </row>
    <row r="64" spans="1:4" ht="32.25" customHeight="1">
      <c r="A64" s="35"/>
      <c r="B64" s="35"/>
      <c r="C64" s="35"/>
      <c r="D64" s="21" t="s">
        <v>105</v>
      </c>
    </row>
    <row r="65" spans="1:4" ht="35.25" customHeight="1">
      <c r="A65" s="18">
        <v>310</v>
      </c>
      <c r="B65" s="18" t="s">
        <v>120</v>
      </c>
      <c r="C65" s="18">
        <v>18020</v>
      </c>
      <c r="D65" s="21" t="s">
        <v>119</v>
      </c>
    </row>
    <row r="66" spans="1:4" ht="24.75" customHeight="1">
      <c r="A66" s="35"/>
      <c r="B66" s="23" t="s">
        <v>41</v>
      </c>
      <c r="C66" s="24">
        <f>C3+C4+C5+C6+C7+C8+C19+C30+C44+C65</f>
        <v>816619.53</v>
      </c>
      <c r="D66" s="18"/>
    </row>
    <row r="67" spans="1:4" ht="24.75" customHeight="1">
      <c r="A67" s="35"/>
      <c r="B67" s="18" t="s">
        <v>42</v>
      </c>
      <c r="C67" s="18">
        <f>E3+F3+G3+H3+I3+J3+K3+L3+M3+N3+O3+P3</f>
        <v>796531.53</v>
      </c>
      <c r="D67" s="18"/>
    </row>
    <row r="68" spans="1:4" ht="24.75" customHeight="1">
      <c r="A68" s="35"/>
      <c r="B68" s="18" t="s">
        <v>43</v>
      </c>
      <c r="C68" s="18">
        <v>20088</v>
      </c>
      <c r="D68" s="18"/>
    </row>
    <row r="69" spans="1:4" ht="24.75" customHeight="1">
      <c r="A69" s="35"/>
      <c r="B69" s="23" t="s">
        <v>145</v>
      </c>
      <c r="C69" s="23">
        <f>C67+C68</f>
        <v>816619.53</v>
      </c>
      <c r="D69" s="18"/>
    </row>
    <row r="70" ht="18.75">
      <c r="A70" s="7"/>
    </row>
    <row r="71" ht="12.75">
      <c r="C71" s="9"/>
    </row>
  </sheetData>
  <sheetProtection/>
  <mergeCells count="17">
    <mergeCell ref="C39:C43"/>
    <mergeCell ref="A8:A18"/>
    <mergeCell ref="B8:B18"/>
    <mergeCell ref="C8:C18"/>
    <mergeCell ref="A19:A29"/>
    <mergeCell ref="B19:B29"/>
    <mergeCell ref="C19:C29"/>
    <mergeCell ref="G7:J7"/>
    <mergeCell ref="A44:A64"/>
    <mergeCell ref="B44:B64"/>
    <mergeCell ref="C44:C64"/>
    <mergeCell ref="A66:A69"/>
    <mergeCell ref="A30:A38"/>
    <mergeCell ref="B30:B38"/>
    <mergeCell ref="C30:C38"/>
    <mergeCell ref="A39:A43"/>
    <mergeCell ref="B39:B43"/>
  </mergeCells>
  <printOptions/>
  <pageMargins left="0" right="0" top="0.984251968503937" bottom="0" header="0.5118110236220472" footer="0"/>
  <pageSetup fitToHeight="0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zoomScalePageLayoutView="0" workbookViewId="0" topLeftCell="A34">
      <selection activeCell="D42" sqref="D42"/>
    </sheetView>
  </sheetViews>
  <sheetFormatPr defaultColWidth="9.00390625" defaultRowHeight="12.75"/>
  <cols>
    <col min="1" max="1" width="7.25390625" style="0" customWidth="1"/>
    <col min="2" max="2" width="24.625" style="0" customWidth="1"/>
    <col min="3" max="3" width="16.75390625" style="0" customWidth="1"/>
    <col min="4" max="4" width="36.875" style="0" customWidth="1"/>
    <col min="5" max="17" width="10.00390625" style="0" customWidth="1"/>
  </cols>
  <sheetData>
    <row r="1" spans="1:16" ht="18.75">
      <c r="A1" s="14" t="s">
        <v>146</v>
      </c>
      <c r="B1" s="14"/>
      <c r="C1" s="14"/>
      <c r="D1" s="14"/>
      <c r="E1" s="15" t="s">
        <v>147</v>
      </c>
      <c r="F1" s="15"/>
      <c r="G1" s="15"/>
      <c r="H1" s="15"/>
      <c r="I1" s="15"/>
      <c r="J1" s="11"/>
      <c r="K1" s="11"/>
      <c r="L1" s="11"/>
      <c r="M1" s="11"/>
      <c r="N1" s="11"/>
      <c r="O1" s="11"/>
      <c r="P1" s="11"/>
    </row>
    <row r="2" spans="1:16" ht="63" customHeight="1">
      <c r="A2" s="18" t="s">
        <v>0</v>
      </c>
      <c r="B2" s="18" t="s">
        <v>1</v>
      </c>
      <c r="C2" s="18" t="s">
        <v>2</v>
      </c>
      <c r="D2" s="18" t="s">
        <v>3</v>
      </c>
      <c r="E2" s="10" t="s">
        <v>69</v>
      </c>
      <c r="F2" s="10" t="s">
        <v>70</v>
      </c>
      <c r="G2" s="10" t="s">
        <v>71</v>
      </c>
      <c r="H2" s="10" t="s">
        <v>72</v>
      </c>
      <c r="I2" s="10" t="s">
        <v>73</v>
      </c>
      <c r="J2" s="10" t="s">
        <v>74</v>
      </c>
      <c r="K2" s="10" t="s">
        <v>75</v>
      </c>
      <c r="L2" s="10" t="s">
        <v>76</v>
      </c>
      <c r="M2" s="10" t="s">
        <v>77</v>
      </c>
      <c r="N2" s="10" t="s">
        <v>78</v>
      </c>
      <c r="O2" s="10" t="s">
        <v>79</v>
      </c>
      <c r="P2" s="10" t="s">
        <v>80</v>
      </c>
    </row>
    <row r="3" spans="1:17" ht="23.25" customHeight="1">
      <c r="A3" s="18">
        <v>211</v>
      </c>
      <c r="B3" s="18" t="s">
        <v>87</v>
      </c>
      <c r="C3" s="19">
        <v>0</v>
      </c>
      <c r="D3" s="21"/>
      <c r="E3" s="22">
        <v>0</v>
      </c>
      <c r="F3" s="22">
        <v>23760</v>
      </c>
      <c r="G3" s="22">
        <v>0</v>
      </c>
      <c r="H3" s="22">
        <v>11850</v>
      </c>
      <c r="I3" s="22">
        <v>2000</v>
      </c>
      <c r="J3" s="22">
        <v>67880</v>
      </c>
      <c r="K3" s="22">
        <v>150000</v>
      </c>
      <c r="L3" s="22">
        <v>150000</v>
      </c>
      <c r="M3" s="22">
        <v>50760</v>
      </c>
      <c r="N3" s="22"/>
      <c r="O3" s="22"/>
      <c r="P3" s="22"/>
      <c r="Q3" s="16"/>
    </row>
    <row r="4" spans="1:5" ht="54" customHeight="1">
      <c r="A4" s="18">
        <v>212</v>
      </c>
      <c r="B4" s="18" t="s">
        <v>90</v>
      </c>
      <c r="C4" s="19">
        <v>16.25</v>
      </c>
      <c r="D4" s="21" t="s">
        <v>168</v>
      </c>
      <c r="E4" s="12"/>
    </row>
    <row r="5" spans="1:5" ht="30" customHeight="1">
      <c r="A5" s="18">
        <v>213</v>
      </c>
      <c r="B5" s="18" t="s">
        <v>88</v>
      </c>
      <c r="C5" s="19">
        <v>0</v>
      </c>
      <c r="D5" s="21"/>
      <c r="E5" s="12"/>
    </row>
    <row r="6" spans="1:5" ht="30" customHeight="1">
      <c r="A6" s="18">
        <v>221</v>
      </c>
      <c r="B6" s="18" t="s">
        <v>4</v>
      </c>
      <c r="C6" s="19">
        <v>7.25</v>
      </c>
      <c r="D6" s="21" t="s">
        <v>148</v>
      </c>
      <c r="E6" s="12"/>
    </row>
    <row r="7" spans="1:10" ht="32.25" customHeight="1">
      <c r="A7" s="18">
        <v>222</v>
      </c>
      <c r="B7" s="18" t="s">
        <v>91</v>
      </c>
      <c r="C7" s="19"/>
      <c r="D7" s="21"/>
      <c r="E7" s="12"/>
      <c r="F7" s="17"/>
      <c r="G7" s="17"/>
      <c r="H7" s="17"/>
      <c r="I7" s="17"/>
      <c r="J7" s="17"/>
    </row>
    <row r="8" spans="1:10" ht="19.5" customHeight="1">
      <c r="A8" s="18">
        <v>223</v>
      </c>
      <c r="B8" s="18" t="s">
        <v>92</v>
      </c>
      <c r="C8" s="19">
        <v>25.935</v>
      </c>
      <c r="D8" s="21" t="s">
        <v>149</v>
      </c>
      <c r="E8" s="12"/>
      <c r="F8" s="17"/>
      <c r="G8" s="34"/>
      <c r="H8" s="34"/>
      <c r="I8" s="34"/>
      <c r="J8" s="34"/>
    </row>
    <row r="9" spans="1:10" ht="34.5" customHeight="1">
      <c r="A9" s="35">
        <v>225</v>
      </c>
      <c r="B9" s="35" t="s">
        <v>6</v>
      </c>
      <c r="C9" s="36">
        <v>89.36</v>
      </c>
      <c r="D9" s="21" t="s">
        <v>150</v>
      </c>
      <c r="E9" s="12"/>
      <c r="F9" s="17"/>
      <c r="G9" s="20"/>
      <c r="H9" s="20"/>
      <c r="I9" s="20"/>
      <c r="J9" s="20"/>
    </row>
    <row r="10" spans="1:10" ht="46.5" customHeight="1">
      <c r="A10" s="35"/>
      <c r="B10" s="35"/>
      <c r="C10" s="36"/>
      <c r="D10" s="21" t="s">
        <v>151</v>
      </c>
      <c r="F10" s="17"/>
      <c r="G10" s="20"/>
      <c r="H10" s="20"/>
      <c r="I10" s="20"/>
      <c r="J10" s="20"/>
    </row>
    <row r="11" spans="1:10" ht="49.5" customHeight="1">
      <c r="A11" s="35"/>
      <c r="B11" s="35"/>
      <c r="C11" s="36"/>
      <c r="D11" s="21" t="s">
        <v>152</v>
      </c>
      <c r="F11" s="17"/>
      <c r="G11" s="20"/>
      <c r="H11" s="20"/>
      <c r="I11" s="20"/>
      <c r="J11" s="20"/>
    </row>
    <row r="12" spans="1:10" ht="18.75" customHeight="1">
      <c r="A12" s="35"/>
      <c r="B12" s="35"/>
      <c r="C12" s="36"/>
      <c r="D12" s="21" t="s">
        <v>153</v>
      </c>
      <c r="F12" s="17"/>
      <c r="G12" s="17"/>
      <c r="H12" s="17"/>
      <c r="I12" s="17"/>
      <c r="J12" s="17"/>
    </row>
    <row r="13" spans="1:10" ht="18.75" customHeight="1">
      <c r="A13" s="35"/>
      <c r="B13" s="35"/>
      <c r="C13" s="36"/>
      <c r="D13" s="21" t="s">
        <v>170</v>
      </c>
      <c r="F13" s="17"/>
      <c r="G13" s="17"/>
      <c r="H13" s="17"/>
      <c r="I13" s="17"/>
      <c r="J13" s="17"/>
    </row>
    <row r="14" spans="1:10" ht="23.25" customHeight="1" hidden="1">
      <c r="A14" s="35"/>
      <c r="B14" s="35"/>
      <c r="C14" s="36"/>
      <c r="D14" s="21"/>
      <c r="F14" s="17"/>
      <c r="G14" s="17"/>
      <c r="H14" s="17"/>
      <c r="I14" s="17"/>
      <c r="J14" s="17"/>
    </row>
    <row r="15" spans="1:10" ht="65.25" customHeight="1">
      <c r="A15" s="35">
        <v>226</v>
      </c>
      <c r="B15" s="35" t="s">
        <v>8</v>
      </c>
      <c r="C15" s="36">
        <v>172.984</v>
      </c>
      <c r="D15" s="21" t="s">
        <v>154</v>
      </c>
      <c r="E15" s="12"/>
      <c r="F15" s="17"/>
      <c r="G15" s="17"/>
      <c r="H15" s="17"/>
      <c r="I15" s="17"/>
      <c r="J15" s="17"/>
    </row>
    <row r="16" spans="1:4" ht="64.5" customHeight="1">
      <c r="A16" s="35"/>
      <c r="B16" s="35"/>
      <c r="C16" s="36"/>
      <c r="D16" s="21" t="s">
        <v>156</v>
      </c>
    </row>
    <row r="17" spans="1:7" ht="48" customHeight="1">
      <c r="A17" s="35"/>
      <c r="B17" s="35"/>
      <c r="C17" s="36"/>
      <c r="D17" s="21" t="s">
        <v>157</v>
      </c>
      <c r="F17" s="9"/>
      <c r="G17" s="9"/>
    </row>
    <row r="18" spans="1:4" ht="35.25" customHeight="1">
      <c r="A18" s="35"/>
      <c r="B18" s="35"/>
      <c r="C18" s="36"/>
      <c r="D18" s="21" t="s">
        <v>155</v>
      </c>
    </row>
    <row r="19" spans="1:4" ht="32.25" customHeight="1">
      <c r="A19" s="35"/>
      <c r="B19" s="35"/>
      <c r="C19" s="36"/>
      <c r="D19" s="21" t="s">
        <v>158</v>
      </c>
    </row>
    <row r="20" spans="1:4" ht="39" customHeight="1">
      <c r="A20" s="35"/>
      <c r="B20" s="35"/>
      <c r="C20" s="36"/>
      <c r="D20" s="21" t="s">
        <v>160</v>
      </c>
    </row>
    <row r="21" spans="1:4" ht="35.25" customHeight="1">
      <c r="A21" s="35"/>
      <c r="B21" s="35"/>
      <c r="C21" s="36"/>
      <c r="D21" s="21" t="s">
        <v>161</v>
      </c>
    </row>
    <row r="22" spans="1:4" ht="20.25" customHeight="1" hidden="1">
      <c r="A22" s="35"/>
      <c r="B22" s="35"/>
      <c r="C22" s="36"/>
      <c r="D22" s="21" t="s">
        <v>159</v>
      </c>
    </row>
    <row r="23" spans="1:4" ht="20.25" customHeight="1" hidden="1">
      <c r="A23" s="35"/>
      <c r="B23" s="35"/>
      <c r="C23" s="36"/>
      <c r="D23" s="21"/>
    </row>
    <row r="24" spans="1:4" ht="18.75" customHeight="1" hidden="1">
      <c r="A24" s="35"/>
      <c r="B24" s="35"/>
      <c r="C24" s="36"/>
      <c r="D24" s="21"/>
    </row>
    <row r="25" spans="1:4" ht="22.5" customHeight="1" hidden="1">
      <c r="A25" s="35"/>
      <c r="B25" s="35"/>
      <c r="C25" s="36"/>
      <c r="D25" s="21"/>
    </row>
    <row r="26" spans="1:5" ht="35.25" customHeight="1">
      <c r="A26" s="35">
        <v>290</v>
      </c>
      <c r="B26" s="35" t="s">
        <v>9</v>
      </c>
      <c r="C26" s="36">
        <v>98.387</v>
      </c>
      <c r="D26" s="21" t="s">
        <v>162</v>
      </c>
      <c r="E26" s="13"/>
    </row>
    <row r="27" spans="1:6" ht="36" customHeight="1">
      <c r="A27" s="35"/>
      <c r="B27" s="35"/>
      <c r="C27" s="36"/>
      <c r="D27" s="21" t="s">
        <v>163</v>
      </c>
      <c r="F27" s="9"/>
    </row>
    <row r="28" spans="1:7" ht="21" customHeight="1" hidden="1">
      <c r="A28" s="35"/>
      <c r="B28" s="35"/>
      <c r="C28" s="36"/>
      <c r="D28" s="21"/>
      <c r="G28" s="9"/>
    </row>
    <row r="29" spans="1:5" ht="18" customHeight="1" hidden="1">
      <c r="A29" s="35">
        <v>310</v>
      </c>
      <c r="B29" s="35" t="s">
        <v>11</v>
      </c>
      <c r="C29" s="37"/>
      <c r="D29" s="21"/>
      <c r="E29" s="12"/>
    </row>
    <row r="30" spans="1:4" ht="18" customHeight="1" hidden="1">
      <c r="A30" s="35"/>
      <c r="B30" s="35"/>
      <c r="C30" s="37"/>
      <c r="D30" s="21"/>
    </row>
    <row r="31" spans="1:4" ht="18" customHeight="1" hidden="1">
      <c r="A31" s="35"/>
      <c r="B31" s="35"/>
      <c r="C31" s="37"/>
      <c r="D31" s="21"/>
    </row>
    <row r="32" spans="1:4" ht="18" customHeight="1" hidden="1">
      <c r="A32" s="35"/>
      <c r="B32" s="35"/>
      <c r="C32" s="37"/>
      <c r="D32" s="21"/>
    </row>
    <row r="33" spans="1:4" ht="18" customHeight="1" hidden="1">
      <c r="A33" s="35"/>
      <c r="B33" s="35"/>
      <c r="C33" s="37"/>
      <c r="D33" s="21"/>
    </row>
    <row r="34" spans="1:5" ht="48.75" customHeight="1">
      <c r="A34" s="35">
        <v>340</v>
      </c>
      <c r="B34" s="35" t="s">
        <v>14</v>
      </c>
      <c r="C34" s="35">
        <v>248.126</v>
      </c>
      <c r="D34" s="21" t="s">
        <v>169</v>
      </c>
      <c r="E34" s="12"/>
    </row>
    <row r="35" spans="1:4" ht="48" customHeight="1">
      <c r="A35" s="35"/>
      <c r="B35" s="35"/>
      <c r="C35" s="35"/>
      <c r="D35" s="21" t="s">
        <v>164</v>
      </c>
    </row>
    <row r="36" spans="1:4" ht="87" customHeight="1">
      <c r="A36" s="35"/>
      <c r="B36" s="35"/>
      <c r="C36" s="35"/>
      <c r="D36" s="21" t="s">
        <v>166</v>
      </c>
    </row>
    <row r="37" spans="1:4" ht="35.25" customHeight="1">
      <c r="A37" s="18">
        <v>310</v>
      </c>
      <c r="B37" s="18" t="s">
        <v>120</v>
      </c>
      <c r="C37" s="18">
        <v>57.6</v>
      </c>
      <c r="D37" s="21" t="s">
        <v>165</v>
      </c>
    </row>
    <row r="38" spans="1:4" ht="24.75" customHeight="1">
      <c r="A38" s="35"/>
      <c r="B38" s="23" t="s">
        <v>41</v>
      </c>
      <c r="C38" s="24">
        <v>715.9</v>
      </c>
      <c r="D38" s="21"/>
    </row>
    <row r="39" spans="1:4" ht="24.75" customHeight="1">
      <c r="A39" s="35"/>
      <c r="B39" s="18" t="s">
        <v>42</v>
      </c>
      <c r="C39" s="18">
        <v>715.9</v>
      </c>
      <c r="D39" s="18"/>
    </row>
    <row r="40" spans="1:4" ht="24.75" customHeight="1">
      <c r="A40" s="35"/>
      <c r="B40" s="18" t="s">
        <v>167</v>
      </c>
      <c r="C40" s="25">
        <v>0</v>
      </c>
      <c r="D40" s="18"/>
    </row>
    <row r="41" spans="1:4" ht="24.75" customHeight="1">
      <c r="A41" s="35"/>
      <c r="B41" s="23" t="s">
        <v>145</v>
      </c>
      <c r="C41" s="23">
        <v>715.9</v>
      </c>
      <c r="D41" s="18"/>
    </row>
    <row r="42" spans="1:4" ht="18.75">
      <c r="A42" s="7"/>
      <c r="D42" s="18"/>
    </row>
    <row r="43" ht="12.75">
      <c r="C43" s="9"/>
    </row>
  </sheetData>
  <sheetProtection/>
  <mergeCells count="17">
    <mergeCell ref="G8:J8"/>
    <mergeCell ref="A9:A14"/>
    <mergeCell ref="B9:B14"/>
    <mergeCell ref="C9:C14"/>
    <mergeCell ref="A15:A25"/>
    <mergeCell ref="B15:B25"/>
    <mergeCell ref="C15:C25"/>
    <mergeCell ref="A34:A36"/>
    <mergeCell ref="B34:B36"/>
    <mergeCell ref="C34:C36"/>
    <mergeCell ref="A38:A41"/>
    <mergeCell ref="A26:A28"/>
    <mergeCell ref="B26:B28"/>
    <mergeCell ref="C26:C28"/>
    <mergeCell ref="A29:A33"/>
    <mergeCell ref="B29:B33"/>
    <mergeCell ref="C29:C33"/>
  </mergeCells>
  <printOptions/>
  <pageMargins left="0" right="0" top="0.984251968503937" bottom="0" header="0.5118110236220472" footer="0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ДЮСШ</cp:lastModifiedBy>
  <cp:lastPrinted>2015-06-29T07:52:26Z</cp:lastPrinted>
  <dcterms:created xsi:type="dcterms:W3CDTF">2015-01-20T17:08:20Z</dcterms:created>
  <dcterms:modified xsi:type="dcterms:W3CDTF">2017-02-07T12:09:41Z</dcterms:modified>
  <cp:category/>
  <cp:version/>
  <cp:contentType/>
  <cp:contentStatus/>
</cp:coreProperties>
</file>